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ovem\Downloads\"/>
    </mc:Choice>
  </mc:AlternateContent>
  <xr:revisionPtr revIDLastSave="0" documentId="13_ncr:1_{E60F4787-4F50-454B-A0D8-81E1BADDAA49}" xr6:coauthVersionLast="47" xr6:coauthVersionMax="47" xr10:uidLastSave="{00000000-0000-0000-0000-000000000000}"/>
  <bookViews>
    <workbookView xWindow="15" yWindow="-16320" windowWidth="29040" windowHeight="15720" xr2:uid="{3DA52EF0-9215-49D5-9B7E-24AE0EEBDC26}"/>
  </bookViews>
  <sheets>
    <sheet name="Example Invoice" sheetId="2" r:id="rId1"/>
    <sheet name="Cohort Data" sheetId="3" state="hidden" r:id="rId2"/>
  </sheets>
  <definedNames>
    <definedName name="CohortList">'Cohort Data'!$B$3:$C$19</definedName>
    <definedName name="CohortNames">'Cohort Data'!$B$3:$B$19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 l="1"/>
  <c r="G12" i="2"/>
  <c r="I12" i="2"/>
  <c r="E13" i="2"/>
  <c r="G13" i="2"/>
  <c r="I13" i="2"/>
  <c r="E14" i="2"/>
  <c r="G14" i="2"/>
  <c r="I14" i="2"/>
  <c r="E15" i="2"/>
  <c r="G15" i="2"/>
  <c r="I15" i="2"/>
  <c r="E16" i="2"/>
  <c r="G16" i="2"/>
  <c r="I16" i="2"/>
  <c r="E17" i="2"/>
  <c r="G17" i="2"/>
  <c r="I17" i="2"/>
  <c r="E18" i="2"/>
  <c r="G18" i="2"/>
  <c r="I18" i="2"/>
  <c r="E19" i="2"/>
  <c r="G19" i="2"/>
  <c r="I19" i="2"/>
  <c r="E10" i="2"/>
  <c r="G10" i="2" s="1"/>
  <c r="E9" i="2"/>
  <c r="E11" i="2"/>
  <c r="J18" i="2" l="1"/>
  <c r="J14" i="2"/>
  <c r="J13" i="2"/>
  <c r="J12" i="2"/>
  <c r="J19" i="2"/>
  <c r="J17" i="2"/>
  <c r="J16" i="2"/>
  <c r="J15" i="2"/>
  <c r="I10" i="2"/>
  <c r="J10" i="2" s="1"/>
  <c r="G11" i="2"/>
  <c r="I11" i="2"/>
  <c r="J11" i="2" l="1"/>
  <c r="J20" i="2" s="1"/>
  <c r="J21" i="2" l="1"/>
  <c r="J22" i="2" s="1"/>
  <c r="J23" i="2" l="1"/>
  <c r="J24" i="2" s="1"/>
</calcChain>
</file>

<file path=xl/sharedStrings.xml><?xml version="1.0" encoding="utf-8"?>
<sst xmlns="http://schemas.openxmlformats.org/spreadsheetml/2006/main" count="58" uniqueCount="56">
  <si>
    <t xml:space="preserve">UniSA Mentor Teacher &amp; Site Coordinator Payment Claims </t>
  </si>
  <si>
    <t xml:space="preserve">Calculator Tool </t>
  </si>
  <si>
    <t>Mentor Teacher pay rate</t>
  </si>
  <si>
    <t>Use this tool to calculate the amount each Mentor Teacher and Site Coordinator is able to claim. See below for instructions on how to use this tool</t>
  </si>
  <si>
    <t>Site Coordinator pay rate</t>
  </si>
  <si>
    <t>Preservice Teacher</t>
  </si>
  <si>
    <t>Id Number</t>
  </si>
  <si>
    <t>ProfEx Cohort</t>
  </si>
  <si>
    <t>Mentor Teacher</t>
  </si>
  <si>
    <t xml:space="preserve">Mentor Claim </t>
  </si>
  <si>
    <t>Site Coordinator</t>
  </si>
  <si>
    <t xml:space="preserve">Site Coordinator Claim </t>
  </si>
  <si>
    <t xml:space="preserve">Total Amount </t>
  </si>
  <si>
    <t>SUBTOTAL</t>
  </si>
  <si>
    <t>2% Admin Fee</t>
  </si>
  <si>
    <t>GST</t>
  </si>
  <si>
    <t>TOTAL</t>
  </si>
  <si>
    <t>Instructions for Using the UniSA Claim Calculator</t>
  </si>
  <si>
    <t>Step 1</t>
  </si>
  <si>
    <r>
      <t>Enter the preservice teacher’s name</t>
    </r>
    <r>
      <rPr>
        <sz val="11"/>
        <color theme="1"/>
        <rFont val="Aptos"/>
        <family val="2"/>
      </rPr>
      <t xml:space="preserve"> in the designated cell.</t>
    </r>
  </si>
  <si>
    <t>Step 2</t>
  </si>
  <si>
    <t>Step 3</t>
  </si>
  <si>
    <t>Step 4</t>
  </si>
  <si>
    <t>Step 5</t>
  </si>
  <si>
    <t>*</t>
  </si>
  <si>
    <t>Fill in the "Mentor Teacher" name or the "Site Coordinator" name in the respective cells.</t>
  </si>
  <si>
    <r>
      <t>Note</t>
    </r>
    <r>
      <rPr>
        <sz val="11"/>
        <color theme="1"/>
        <rFont val="Aptos"/>
        <family val="2"/>
      </rPr>
      <t>: The Mentor Teacher and Site Coordinator names can be on the same line or separate lines (refer to the example provided).</t>
    </r>
  </si>
  <si>
    <t xml:space="preserve">Number of Days </t>
  </si>
  <si>
    <t>EDUC 1081 ProfEx 1</t>
  </si>
  <si>
    <t>EDUC 1044 ProfEx 1 (B-3 ECE)</t>
  </si>
  <si>
    <t>EDUC 2062 ProfEx 2</t>
  </si>
  <si>
    <t>EDUC 2092 ProfEx 2 (ECE)</t>
  </si>
  <si>
    <t>EDUC 3086 ProfEx 3</t>
  </si>
  <si>
    <t>EDUC 3081 ProfEx 3 (ECE)</t>
  </si>
  <si>
    <t>EDUC 4245 ProfEx 4 HON OOPPs</t>
  </si>
  <si>
    <t>EDUC 4206 ProfEx 4 MBET OOPPs</t>
  </si>
  <si>
    <t xml:space="preserve">EDUC 4206 ProfEx 4 MBET </t>
  </si>
  <si>
    <t xml:space="preserve">EDUC 4245 ProfEx 4 HON </t>
  </si>
  <si>
    <t xml:space="preserve">EDUC 5271 Master of Teaching RP1 </t>
  </si>
  <si>
    <t>EDUC 5294 Master of Teaching RP2 SP2</t>
  </si>
  <si>
    <t>EDUC 5294 Master of Teaching RP2 SP4</t>
  </si>
  <si>
    <t>EDUC 5287 Master of Teaching ECE JP</t>
  </si>
  <si>
    <t>EDUC 5186 Master of Teaching ECE Infant &amp; Toddler</t>
  </si>
  <si>
    <t>EDUC 5293 Master of Teaching ECE Preschool</t>
  </si>
  <si>
    <t>EDUC 5293 Master of Teaching ECE Preschool OOPPs</t>
  </si>
  <si>
    <r>
      <t>Enter mentor teacher or coordinator names</t>
    </r>
    <r>
      <rPr>
        <sz val="11"/>
        <color theme="1"/>
        <rFont val="Aptos"/>
        <family val="2"/>
      </rPr>
      <t>:</t>
    </r>
  </si>
  <si>
    <t>Note* the PST name and ID number are not essential for the tool to work. The Professional Experience Cohort and either the mentor or coordinator name are essential (if you do not know either of those names, you can simply add a single letter to the cell for the tool to work.</t>
  </si>
  <si>
    <r>
      <t>Enter the PST’s ID number</t>
    </r>
    <r>
      <rPr>
        <sz val="11"/>
        <color theme="1"/>
        <rFont val="Aptos"/>
        <family val="2"/>
      </rPr>
      <t xml:space="preserve"> in the designated cell.</t>
    </r>
  </si>
  <si>
    <t>Professional Experience Cohort</t>
  </si>
  <si>
    <r>
      <t>Select the correct cohort</t>
    </r>
    <r>
      <rPr>
        <sz val="11"/>
        <color theme="1"/>
        <rFont val="Aptos"/>
        <family val="2"/>
      </rPr>
      <t>: In the blank cell in the "Professional Experience Cohort" column, use the dropdown menu to choose the appropriate cohort.</t>
    </r>
  </si>
  <si>
    <r>
      <t>Review the auto-populated days</t>
    </r>
    <r>
      <rPr>
        <sz val="11"/>
        <color theme="1"/>
        <rFont val="Aptos"/>
        <family val="2"/>
      </rPr>
      <t>: After selecting the cohort, the corresponding number of days will automatically appear.</t>
    </r>
  </si>
  <si>
    <t>How to Submit a Payment Claim for Teachers and Site Coordinators (CESA &amp; Independent Sites) </t>
  </si>
  <si>
    <t>Step 1: Prepare an Invoice</t>
  </si>
  <si>
    <t>Prepare an invoice for the total claim amount. This task is typically managed by the site’s finance department. Use the above tool to ensure accurate calculations</t>
  </si>
  <si>
    <r>
      <t xml:space="preserve">Email the completed invoice to </t>
    </r>
    <r>
      <rPr>
        <b/>
        <u/>
        <sz val="11"/>
        <color theme="4"/>
        <rFont val="Calibri"/>
        <family val="2"/>
        <scheme val="minor"/>
      </rPr>
      <t>unisa.taxinvoices@unisa.edu.au</t>
    </r>
    <r>
      <rPr>
        <sz val="11"/>
        <rFont val="Calibri"/>
        <family val="2"/>
        <scheme val="minor"/>
      </rPr>
      <t>, addressed to Education Futures.</t>
    </r>
  </si>
  <si>
    <r>
      <t>Step 2: Email the Invoice to UniSA</t>
    </r>
    <r>
      <rPr>
        <sz val="11"/>
        <color theme="0"/>
        <rFont val="Aptos"/>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</si>
</sst>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8" x14ac:knownFonts="1">
    <font>
      <sz val="11"/>
      <color theme="1"/>
      <name val="Calibri"/>
      <family val="2"/>
      <scheme val="minor"/>
    </font>
    <font>
      <sz val="11"/>
      <color theme="1"/>
      <name val="Calibri"/>
      <family val="2"/>
      <scheme val="minor"/>
    </font>
    <font>
      <sz val="11"/>
      <color theme="1"/>
      <name val="Aptos"/>
      <family val="2"/>
    </font>
    <font>
      <b/>
      <sz val="11"/>
      <color theme="0"/>
      <name val="Aptos"/>
      <family val="2"/>
    </font>
    <font>
      <b/>
      <sz val="11"/>
      <color theme="1"/>
      <name val="Aptos"/>
      <family val="2"/>
    </font>
    <font>
      <sz val="18"/>
      <color theme="1"/>
      <name val="Aptos"/>
      <family val="2"/>
    </font>
    <font>
      <b/>
      <i/>
      <sz val="18"/>
      <color theme="1"/>
      <name val="Aptos"/>
      <family val="2"/>
    </font>
    <font>
      <sz val="8"/>
      <name val="Calibri"/>
      <family val="2"/>
      <scheme val="minor"/>
    </font>
    <font>
      <i/>
      <sz val="11"/>
      <color theme="1"/>
      <name val="Aptos"/>
      <family val="2"/>
    </font>
    <font>
      <b/>
      <sz val="10"/>
      <color theme="1"/>
      <name val="Tahoma"/>
      <family val="2"/>
    </font>
    <font>
      <sz val="10"/>
      <color theme="1"/>
      <name val="Aptos"/>
      <family val="2"/>
    </font>
    <font>
      <b/>
      <i/>
      <sz val="11"/>
      <color theme="1"/>
      <name val="Aptos"/>
      <family val="2"/>
    </font>
    <font>
      <u/>
      <sz val="11"/>
      <color theme="10"/>
      <name val="Calibri"/>
      <family val="2"/>
      <scheme val="minor"/>
    </font>
    <font>
      <sz val="12"/>
      <color theme="1"/>
      <name val="Aptos"/>
      <family val="2"/>
    </font>
    <font>
      <u/>
      <sz val="12"/>
      <color theme="10"/>
      <name val="Calibri"/>
      <family val="2"/>
      <scheme val="minor"/>
    </font>
    <font>
      <sz val="11"/>
      <name val="Calibri"/>
      <family val="2"/>
      <scheme val="minor"/>
    </font>
    <font>
      <b/>
      <u/>
      <sz val="11"/>
      <color theme="4"/>
      <name val="Calibri"/>
      <family val="2"/>
      <scheme val="minor"/>
    </font>
    <font>
      <sz val="11"/>
      <color theme="0"/>
      <name val="Aptos"/>
      <family val="2"/>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86">
    <xf numFmtId="0" fontId="0" fillId="0" borderId="0" xfId="0"/>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164" fontId="2" fillId="0" borderId="0" xfId="0" applyNumberFormat="1" applyFont="1" applyAlignment="1" applyProtection="1">
      <alignment horizontal="center"/>
      <protection locked="0"/>
    </xf>
    <xf numFmtId="0" fontId="4" fillId="3" borderId="6" xfId="0" applyFont="1" applyFill="1" applyBorder="1" applyAlignment="1">
      <alignment vertical="center"/>
    </xf>
    <xf numFmtId="0" fontId="4" fillId="4" borderId="6" xfId="0" applyFont="1" applyFill="1" applyBorder="1" applyAlignment="1">
      <alignment vertical="center"/>
    </xf>
    <xf numFmtId="0" fontId="4" fillId="5" borderId="6" xfId="0" applyFont="1" applyFill="1" applyBorder="1" applyAlignment="1">
      <alignment vertical="center"/>
    </xf>
    <xf numFmtId="0" fontId="3" fillId="6" borderId="6" xfId="0" applyFont="1" applyFill="1" applyBorder="1" applyAlignment="1">
      <alignment vertical="center"/>
    </xf>
    <xf numFmtId="164" fontId="2" fillId="4" borderId="0" xfId="0" applyNumberFormat="1" applyFont="1" applyFill="1" applyAlignment="1" applyProtection="1">
      <alignment horizontal="center"/>
      <protection locked="0"/>
    </xf>
    <xf numFmtId="0" fontId="2" fillId="0" borderId="3" xfId="0" applyFont="1" applyBorder="1" applyProtection="1">
      <protection locked="0"/>
    </xf>
    <xf numFmtId="0" fontId="2" fillId="0" borderId="4" xfId="0" applyFont="1" applyBorder="1" applyProtection="1">
      <protection locked="0"/>
    </xf>
    <xf numFmtId="0" fontId="2" fillId="0" borderId="5" xfId="0" applyFont="1" applyBorder="1" applyProtection="1">
      <protection locked="0"/>
    </xf>
    <xf numFmtId="0" fontId="4" fillId="0" borderId="6" xfId="0" applyFont="1" applyBorder="1" applyProtection="1">
      <protection locked="0"/>
    </xf>
    <xf numFmtId="0" fontId="2" fillId="4" borderId="6" xfId="0" applyFont="1" applyFill="1" applyBorder="1" applyProtection="1">
      <protection locked="0"/>
    </xf>
    <xf numFmtId="0" fontId="2" fillId="4" borderId="7" xfId="0" applyFont="1" applyFill="1" applyBorder="1" applyProtection="1">
      <protection locked="0"/>
    </xf>
    <xf numFmtId="164" fontId="2" fillId="4" borderId="1" xfId="0" applyNumberFormat="1" applyFont="1" applyFill="1" applyBorder="1" applyAlignment="1" applyProtection="1">
      <alignment horizontal="center"/>
      <protection locked="0"/>
    </xf>
    <xf numFmtId="0" fontId="9" fillId="9" borderId="9" xfId="0" applyFont="1" applyFill="1" applyBorder="1" applyAlignment="1">
      <alignment horizontal="center" vertical="center" wrapText="1"/>
    </xf>
    <xf numFmtId="0" fontId="2" fillId="8" borderId="9" xfId="0" applyFont="1" applyFill="1" applyBorder="1" applyAlignment="1" applyProtection="1">
      <alignment horizontal="center" vertical="center" wrapText="1"/>
      <protection locked="0"/>
    </xf>
    <xf numFmtId="0" fontId="2" fillId="0" borderId="9" xfId="0" applyFont="1" applyBorder="1" applyAlignment="1">
      <alignment horizontal="center" vertical="center"/>
    </xf>
    <xf numFmtId="0" fontId="10" fillId="8" borderId="9" xfId="0" applyFont="1" applyFill="1" applyBorder="1" applyAlignment="1" applyProtection="1">
      <alignment horizontal="center" vertical="center" wrapText="1"/>
      <protection locked="0"/>
    </xf>
    <xf numFmtId="164" fontId="2" fillId="0" borderId="9" xfId="1" applyNumberFormat="1" applyFont="1" applyBorder="1" applyAlignment="1" applyProtection="1">
      <alignment horizontal="center" vertical="center"/>
    </xf>
    <xf numFmtId="44" fontId="2" fillId="8" borderId="9" xfId="1" applyFont="1" applyFill="1" applyBorder="1" applyAlignment="1" applyProtection="1">
      <alignment horizontal="center" vertical="center" wrapText="1"/>
      <protection locked="0"/>
    </xf>
    <xf numFmtId="7" fontId="2" fillId="0" borderId="9" xfId="1" applyNumberFormat="1" applyFont="1" applyBorder="1" applyAlignment="1" applyProtection="1">
      <alignment horizontal="center" vertical="center"/>
    </xf>
    <xf numFmtId="0" fontId="2" fillId="9" borderId="9" xfId="0" applyFont="1" applyFill="1" applyBorder="1" applyAlignment="1" applyProtection="1">
      <alignment horizontal="center" vertical="center"/>
      <protection locked="0"/>
    </xf>
    <xf numFmtId="44" fontId="2" fillId="0" borderId="9" xfId="1" applyFont="1" applyBorder="1" applyProtection="1">
      <protection locked="0"/>
    </xf>
    <xf numFmtId="0" fontId="3" fillId="6" borderId="12" xfId="0" applyFont="1" applyFill="1" applyBorder="1" applyAlignment="1" applyProtection="1">
      <alignment horizontal="center" vertical="center" wrapText="1"/>
      <protection locked="0"/>
    </xf>
    <xf numFmtId="0" fontId="3" fillId="6" borderId="12" xfId="0" applyFont="1" applyFill="1" applyBorder="1" applyAlignment="1">
      <alignment horizontal="center" vertical="center" wrapText="1"/>
    </xf>
    <xf numFmtId="0" fontId="3" fillId="7" borderId="12" xfId="0" applyFont="1" applyFill="1" applyBorder="1" applyAlignment="1" applyProtection="1">
      <alignment horizontal="center" vertical="center" wrapText="1"/>
      <protection locked="0"/>
    </xf>
    <xf numFmtId="0" fontId="3" fillId="7" borderId="12" xfId="0" applyFont="1" applyFill="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2" fillId="9" borderId="13" xfId="0" applyFont="1" applyFill="1" applyBorder="1" applyAlignment="1" applyProtection="1">
      <alignment horizontal="center" vertical="center" wrapText="1"/>
      <protection locked="0"/>
    </xf>
    <xf numFmtId="7" fontId="2" fillId="0" borderId="14" xfId="1" applyNumberFormat="1" applyFont="1" applyBorder="1" applyAlignment="1" applyProtection="1">
      <alignment horizontal="right" vertical="center"/>
    </xf>
    <xf numFmtId="0" fontId="2" fillId="9" borderId="13" xfId="0" applyFont="1" applyFill="1" applyBorder="1" applyAlignment="1" applyProtection="1">
      <alignment horizontal="center" vertical="center"/>
      <protection locked="0"/>
    </xf>
    <xf numFmtId="7" fontId="2" fillId="0" borderId="14" xfId="1" applyNumberFormat="1" applyFont="1" applyBorder="1" applyProtection="1"/>
    <xf numFmtId="44" fontId="2" fillId="0" borderId="16" xfId="1" applyFont="1" applyBorder="1" applyProtection="1">
      <protection locked="0"/>
    </xf>
    <xf numFmtId="7" fontId="2" fillId="0" borderId="17" xfId="0" applyNumberFormat="1" applyFont="1" applyBorder="1"/>
    <xf numFmtId="0" fontId="4" fillId="4" borderId="11"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4" fillId="5" borderId="12" xfId="0" applyFont="1" applyFill="1" applyBorder="1" applyAlignment="1">
      <alignment horizontal="center" vertical="center" wrapText="1"/>
    </xf>
    <xf numFmtId="0" fontId="2" fillId="0" borderId="0" xfId="0" applyFont="1" applyBorder="1" applyAlignment="1">
      <alignment horizontal="right" vertical="center" indent="1"/>
    </xf>
    <xf numFmtId="0" fontId="14" fillId="0" borderId="0" xfId="2" applyFont="1" applyAlignment="1">
      <alignment horizontal="left" vertical="center" indent="12"/>
    </xf>
    <xf numFmtId="0" fontId="13" fillId="0" borderId="0" xfId="0" applyFont="1" applyProtection="1">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2"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5" fillId="0" borderId="7" xfId="2" applyFont="1" applyBorder="1" applyAlignment="1">
      <alignment horizontal="center" vertical="center"/>
    </xf>
    <xf numFmtId="0" fontId="12" fillId="0" borderId="1" xfId="2" applyFont="1" applyBorder="1" applyAlignment="1">
      <alignment horizontal="center" vertical="center"/>
    </xf>
    <xf numFmtId="0" fontId="12" fillId="0" borderId="8" xfId="2" applyFont="1" applyBorder="1" applyAlignment="1">
      <alignment horizontal="center" vertical="center"/>
    </xf>
    <xf numFmtId="0" fontId="6" fillId="2" borderId="6" xfId="0" applyFont="1" applyFill="1" applyBorder="1" applyAlignment="1" applyProtection="1">
      <alignment horizontal="center"/>
      <protection locked="0"/>
    </xf>
    <xf numFmtId="0" fontId="6" fillId="2" borderId="0" xfId="0" applyFont="1" applyFill="1" applyAlignment="1" applyProtection="1">
      <alignment horizontal="center"/>
      <protection locked="0"/>
    </xf>
    <xf numFmtId="0" fontId="6" fillId="2" borderId="2" xfId="0" applyFont="1" applyFill="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4" fillId="0" borderId="0" xfId="0" applyFont="1" applyBorder="1" applyAlignment="1">
      <alignment horizontal="left" vertical="center"/>
    </xf>
    <xf numFmtId="0" fontId="4" fillId="0" borderId="2"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11" fillId="0" borderId="1" xfId="0" applyFont="1" applyBorder="1" applyAlignment="1">
      <alignment horizontal="left" vertical="center" wrapText="1"/>
    </xf>
    <xf numFmtId="0" fontId="11" fillId="0" borderId="8" xfId="0" applyFont="1" applyBorder="1" applyAlignment="1">
      <alignment horizontal="left" vertical="center" wrapText="1"/>
    </xf>
    <xf numFmtId="0" fontId="3" fillId="7" borderId="6" xfId="0" applyFont="1" applyFill="1" applyBorder="1" applyAlignment="1">
      <alignment horizontal="left" vertical="center"/>
    </xf>
    <xf numFmtId="0" fontId="3" fillId="7" borderId="7" xfId="0" applyFont="1" applyFill="1" applyBorder="1" applyAlignment="1">
      <alignment horizontal="left" vertical="center"/>
    </xf>
    <xf numFmtId="0" fontId="5" fillId="0" borderId="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250029</xdr:colOff>
      <xdr:row>0</xdr:row>
      <xdr:rowOff>0</xdr:rowOff>
    </xdr:from>
    <xdr:to>
      <xdr:col>10</xdr:col>
      <xdr:colOff>8730</xdr:colOff>
      <xdr:row>1</xdr:row>
      <xdr:rowOff>7575</xdr:rowOff>
    </xdr:to>
    <xdr:pic>
      <xdr:nvPicPr>
        <xdr:cNvPr id="3" name="Picture 2">
          <a:extLst>
            <a:ext uri="{FF2B5EF4-FFF2-40B4-BE49-F238E27FC236}">
              <a16:creationId xmlns:a16="http://schemas.microsoft.com/office/drawing/2014/main" id="{10152FBF-CF13-359A-7F2C-34A82FFA24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0029" y="0"/>
          <a:ext cx="9417845" cy="12251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nisa.taxinvoices@unisa.edu.au?subject=Attention%20Education%20Fut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CBC25-D657-4E89-A56F-45ABBFDF2AB7}">
  <dimension ref="B1:M41"/>
  <sheetViews>
    <sheetView tabSelected="1" topLeftCell="A23" zoomScale="80" zoomScaleNormal="80" workbookViewId="0">
      <selection activeCell="J45" sqref="J45"/>
    </sheetView>
  </sheetViews>
  <sheetFormatPr defaultColWidth="8.7265625" defaultRowHeight="14" x14ac:dyDescent="0.3"/>
  <cols>
    <col min="1" max="1" width="3.54296875" style="1" customWidth="1"/>
    <col min="2" max="2" width="14" style="1" customWidth="1"/>
    <col min="3" max="3" width="11.453125" style="1" customWidth="1"/>
    <col min="4" max="4" width="18.7265625" style="1" customWidth="1"/>
    <col min="5" max="5" width="9.81640625" style="1" customWidth="1"/>
    <col min="6" max="6" width="18.81640625" style="1" customWidth="1"/>
    <col min="7" max="7" width="13.1796875" style="1" customWidth="1"/>
    <col min="8" max="8" width="17.6328125" style="1" customWidth="1"/>
    <col min="9" max="9" width="14.453125" style="1" customWidth="1"/>
    <col min="10" max="10" width="16.453125" style="1" customWidth="1"/>
    <col min="11" max="11" width="3.453125" style="1" customWidth="1"/>
    <col min="12" max="12" width="8.7265625" style="1"/>
    <col min="13" max="13" width="27" style="1" customWidth="1"/>
    <col min="14" max="16384" width="8.7265625" style="1"/>
  </cols>
  <sheetData>
    <row r="1" spans="2:13" ht="95.5" customHeight="1" x14ac:dyDescent="0.3">
      <c r="B1" s="11"/>
      <c r="C1" s="12"/>
      <c r="D1" s="12"/>
      <c r="E1" s="12"/>
      <c r="F1" s="12"/>
      <c r="G1" s="12"/>
      <c r="H1" s="12"/>
      <c r="I1" s="12"/>
      <c r="J1" s="13"/>
    </row>
    <row r="2" spans="2:13" ht="42.65" customHeight="1" x14ac:dyDescent="0.3">
      <c r="B2" s="74" t="s">
        <v>0</v>
      </c>
      <c r="C2" s="75"/>
      <c r="D2" s="75"/>
      <c r="E2" s="75"/>
      <c r="F2" s="75"/>
      <c r="G2" s="75"/>
      <c r="H2" s="75"/>
      <c r="I2" s="75"/>
      <c r="J2" s="76"/>
    </row>
    <row r="3" spans="2:13" ht="22.5" x14ac:dyDescent="0.45">
      <c r="B3" s="57" t="s">
        <v>1</v>
      </c>
      <c r="C3" s="58"/>
      <c r="D3" s="58"/>
      <c r="E3" s="58"/>
      <c r="F3" s="58"/>
      <c r="G3" s="58"/>
      <c r="H3" s="58"/>
      <c r="I3" s="58"/>
      <c r="J3" s="59"/>
    </row>
    <row r="4" spans="2:13" ht="16" customHeight="1" x14ac:dyDescent="0.3">
      <c r="B4" s="14" t="s">
        <v>2</v>
      </c>
      <c r="D4" s="77" t="s">
        <v>3</v>
      </c>
      <c r="E4" s="77"/>
      <c r="F4" s="77"/>
      <c r="G4" s="77"/>
      <c r="H4" s="77"/>
      <c r="I4" s="77"/>
      <c r="J4" s="78"/>
    </row>
    <row r="5" spans="2:13" ht="16" customHeight="1" x14ac:dyDescent="0.3">
      <c r="B5" s="15">
        <v>2024</v>
      </c>
      <c r="C5" s="10">
        <v>37.22</v>
      </c>
      <c r="D5" s="77"/>
      <c r="E5" s="77"/>
      <c r="F5" s="77"/>
      <c r="G5" s="77"/>
      <c r="H5" s="77"/>
      <c r="I5" s="77"/>
      <c r="J5" s="78"/>
    </row>
    <row r="6" spans="2:13" ht="16" customHeight="1" x14ac:dyDescent="0.3">
      <c r="B6" s="14" t="s">
        <v>4</v>
      </c>
      <c r="D6" s="77"/>
      <c r="E6" s="77"/>
      <c r="F6" s="77"/>
      <c r="G6" s="77"/>
      <c r="H6" s="77"/>
      <c r="I6" s="77"/>
      <c r="J6" s="78"/>
    </row>
    <row r="7" spans="2:13" ht="16" customHeight="1" x14ac:dyDescent="0.3">
      <c r="B7" s="16">
        <v>2024</v>
      </c>
      <c r="C7" s="17">
        <v>1.78</v>
      </c>
      <c r="D7" s="79"/>
      <c r="E7" s="79"/>
      <c r="F7" s="79"/>
      <c r="G7" s="79"/>
      <c r="H7" s="79"/>
      <c r="I7" s="79"/>
      <c r="J7" s="80"/>
      <c r="M7" s="2"/>
    </row>
    <row r="8" spans="2:13" x14ac:dyDescent="0.3">
      <c r="B8" s="5"/>
      <c r="M8" s="2"/>
    </row>
    <row r="9" spans="2:13" ht="42" x14ac:dyDescent="0.3">
      <c r="B9" s="38" t="s">
        <v>5</v>
      </c>
      <c r="C9" s="39" t="s">
        <v>6</v>
      </c>
      <c r="D9" s="40" t="s">
        <v>48</v>
      </c>
      <c r="E9" s="41" t="str">
        <f>"Number of Days " &amp; IFERROR(VLOOKUP(D9, 'Cohort Data'!B3:C19, 2, FALSE), "")</f>
        <v xml:space="preserve">Number of Days </v>
      </c>
      <c r="F9" s="27" t="s">
        <v>8</v>
      </c>
      <c r="G9" s="28" t="s">
        <v>9</v>
      </c>
      <c r="H9" s="29" t="s">
        <v>10</v>
      </c>
      <c r="I9" s="30" t="s">
        <v>11</v>
      </c>
      <c r="J9" s="31" t="s">
        <v>12</v>
      </c>
      <c r="M9" s="2"/>
    </row>
    <row r="10" spans="2:13" s="3" customFormat="1" ht="36.65" customHeight="1" x14ac:dyDescent="0.35">
      <c r="B10" s="32"/>
      <c r="C10" s="18"/>
      <c r="D10" s="19"/>
      <c r="E10" s="20" t="str">
        <f t="shared" ref="E10:E19" si="0">IF(D10="","",VLOOKUP(D10,CohortList,2,FALSE))</f>
        <v/>
      </c>
      <c r="F10" s="21"/>
      <c r="G10" s="22" t="str">
        <f>IF(F10&lt;&gt;"",E10*37.22,"")</f>
        <v/>
      </c>
      <c r="H10" s="23"/>
      <c r="I10" s="24" t="str">
        <f>IF(H10&lt;&gt;"",E10*1.78,"")</f>
        <v/>
      </c>
      <c r="J10" s="33">
        <f>IF(ISNUMBER(G10), G10, 0) + IF(ISNUMBER(I10), I10, 0)</f>
        <v>0</v>
      </c>
      <c r="M10" s="4"/>
    </row>
    <row r="11" spans="2:13" ht="34" customHeight="1" x14ac:dyDescent="0.3">
      <c r="B11" s="34"/>
      <c r="C11" s="25"/>
      <c r="D11" s="19"/>
      <c r="E11" s="20" t="str">
        <f t="shared" si="0"/>
        <v/>
      </c>
      <c r="F11" s="19"/>
      <c r="G11" s="22" t="str">
        <f t="shared" ref="G11" si="1">IF(F11&lt;&gt;"",E11*37.22,"")</f>
        <v/>
      </c>
      <c r="H11" s="23"/>
      <c r="I11" s="24" t="str">
        <f>IF(H11&lt;&gt;"",E11*1.78,"")</f>
        <v/>
      </c>
      <c r="J11" s="33">
        <f t="shared" ref="J11" si="2">IF(ISNUMBER(G11), G11, 0) + IF(ISNUMBER(I11), I11, 0)</f>
        <v>0</v>
      </c>
    </row>
    <row r="12" spans="2:13" ht="34" customHeight="1" x14ac:dyDescent="0.3">
      <c r="B12" s="34"/>
      <c r="C12" s="25"/>
      <c r="D12" s="19"/>
      <c r="E12" s="20" t="str">
        <f t="shared" si="0"/>
        <v/>
      </c>
      <c r="F12" s="19"/>
      <c r="G12" s="22" t="str">
        <f t="shared" ref="G12:G19" si="3">IF(F12&lt;&gt;"",E12*37.22,"")</f>
        <v/>
      </c>
      <c r="H12" s="23"/>
      <c r="I12" s="24" t="str">
        <f t="shared" ref="I12:I19" si="4">IF(H12&lt;&gt;"",E12*1.78,"")</f>
        <v/>
      </c>
      <c r="J12" s="33">
        <f t="shared" ref="J12:J19" si="5">IF(ISNUMBER(G12), G12, 0) + IF(ISNUMBER(I12), I12, 0)</f>
        <v>0</v>
      </c>
    </row>
    <row r="13" spans="2:13" ht="34" customHeight="1" x14ac:dyDescent="0.3">
      <c r="B13" s="34"/>
      <c r="C13" s="25"/>
      <c r="D13" s="19"/>
      <c r="E13" s="20" t="str">
        <f t="shared" si="0"/>
        <v/>
      </c>
      <c r="F13" s="19"/>
      <c r="G13" s="22" t="str">
        <f t="shared" si="3"/>
        <v/>
      </c>
      <c r="H13" s="23"/>
      <c r="I13" s="24" t="str">
        <f t="shared" si="4"/>
        <v/>
      </c>
      <c r="J13" s="33">
        <f t="shared" si="5"/>
        <v>0</v>
      </c>
    </row>
    <row r="14" spans="2:13" ht="34" customHeight="1" x14ac:dyDescent="0.3">
      <c r="B14" s="34"/>
      <c r="C14" s="25"/>
      <c r="D14" s="19"/>
      <c r="E14" s="20" t="str">
        <f t="shared" si="0"/>
        <v/>
      </c>
      <c r="F14" s="19"/>
      <c r="G14" s="22" t="str">
        <f t="shared" si="3"/>
        <v/>
      </c>
      <c r="H14" s="23"/>
      <c r="I14" s="24" t="str">
        <f t="shared" si="4"/>
        <v/>
      </c>
      <c r="J14" s="33">
        <f t="shared" si="5"/>
        <v>0</v>
      </c>
    </row>
    <row r="15" spans="2:13" ht="34" customHeight="1" x14ac:dyDescent="0.3">
      <c r="B15" s="34"/>
      <c r="C15" s="25"/>
      <c r="D15" s="19"/>
      <c r="E15" s="20" t="str">
        <f t="shared" si="0"/>
        <v/>
      </c>
      <c r="F15" s="19"/>
      <c r="G15" s="22" t="str">
        <f t="shared" si="3"/>
        <v/>
      </c>
      <c r="H15" s="23"/>
      <c r="I15" s="24" t="str">
        <f t="shared" si="4"/>
        <v/>
      </c>
      <c r="J15" s="33">
        <f t="shared" si="5"/>
        <v>0</v>
      </c>
    </row>
    <row r="16" spans="2:13" ht="34" customHeight="1" x14ac:dyDescent="0.3">
      <c r="B16" s="34"/>
      <c r="C16" s="25"/>
      <c r="D16" s="19"/>
      <c r="E16" s="20" t="str">
        <f t="shared" si="0"/>
        <v/>
      </c>
      <c r="F16" s="19"/>
      <c r="G16" s="22" t="str">
        <f t="shared" si="3"/>
        <v/>
      </c>
      <c r="H16" s="23"/>
      <c r="I16" s="24" t="str">
        <f t="shared" si="4"/>
        <v/>
      </c>
      <c r="J16" s="33">
        <f t="shared" si="5"/>
        <v>0</v>
      </c>
    </row>
    <row r="17" spans="2:10" ht="34" customHeight="1" x14ac:dyDescent="0.3">
      <c r="B17" s="34"/>
      <c r="C17" s="25"/>
      <c r="D17" s="19"/>
      <c r="E17" s="20" t="str">
        <f t="shared" si="0"/>
        <v/>
      </c>
      <c r="F17" s="19"/>
      <c r="G17" s="22" t="str">
        <f t="shared" si="3"/>
        <v/>
      </c>
      <c r="H17" s="23"/>
      <c r="I17" s="24" t="str">
        <f t="shared" si="4"/>
        <v/>
      </c>
      <c r="J17" s="33">
        <f t="shared" si="5"/>
        <v>0</v>
      </c>
    </row>
    <row r="18" spans="2:10" ht="34" customHeight="1" x14ac:dyDescent="0.3">
      <c r="B18" s="34"/>
      <c r="C18" s="25"/>
      <c r="D18" s="19"/>
      <c r="E18" s="20" t="str">
        <f t="shared" si="0"/>
        <v/>
      </c>
      <c r="F18" s="19"/>
      <c r="G18" s="22" t="str">
        <f t="shared" si="3"/>
        <v/>
      </c>
      <c r="H18" s="23"/>
      <c r="I18" s="24" t="str">
        <f t="shared" si="4"/>
        <v/>
      </c>
      <c r="J18" s="33">
        <f t="shared" si="5"/>
        <v>0</v>
      </c>
    </row>
    <row r="19" spans="2:10" ht="34" customHeight="1" x14ac:dyDescent="0.3">
      <c r="B19" s="34"/>
      <c r="C19" s="25"/>
      <c r="D19" s="19"/>
      <c r="E19" s="20" t="str">
        <f t="shared" si="0"/>
        <v/>
      </c>
      <c r="F19" s="19"/>
      <c r="G19" s="22" t="str">
        <f t="shared" si="3"/>
        <v/>
      </c>
      <c r="H19" s="23"/>
      <c r="I19" s="24" t="str">
        <f t="shared" si="4"/>
        <v/>
      </c>
      <c r="J19" s="33">
        <f t="shared" si="5"/>
        <v>0</v>
      </c>
    </row>
    <row r="20" spans="2:10" x14ac:dyDescent="0.3">
      <c r="B20" s="60"/>
      <c r="C20" s="61"/>
      <c r="D20" s="61"/>
      <c r="E20" s="61"/>
      <c r="F20" s="61"/>
      <c r="G20" s="61"/>
      <c r="H20" s="61"/>
      <c r="I20" s="26" t="s">
        <v>13</v>
      </c>
      <c r="J20" s="35">
        <f>SUM(J10:J19)</f>
        <v>0</v>
      </c>
    </row>
    <row r="21" spans="2:10" x14ac:dyDescent="0.3">
      <c r="B21" s="60"/>
      <c r="C21" s="61"/>
      <c r="D21" s="61"/>
      <c r="E21" s="61"/>
      <c r="F21" s="61"/>
      <c r="G21" s="61"/>
      <c r="H21" s="61"/>
      <c r="I21" s="26" t="s">
        <v>14</v>
      </c>
      <c r="J21" s="35">
        <f>J20*0.02</f>
        <v>0</v>
      </c>
    </row>
    <row r="22" spans="2:10" x14ac:dyDescent="0.3">
      <c r="B22" s="60"/>
      <c r="C22" s="61"/>
      <c r="D22" s="61"/>
      <c r="E22" s="61"/>
      <c r="F22" s="61"/>
      <c r="G22" s="61"/>
      <c r="H22" s="61"/>
      <c r="I22" s="26" t="s">
        <v>13</v>
      </c>
      <c r="J22" s="35">
        <f>J20+J21</f>
        <v>0</v>
      </c>
    </row>
    <row r="23" spans="2:10" ht="14.25" customHeight="1" x14ac:dyDescent="0.3">
      <c r="B23" s="60"/>
      <c r="C23" s="61"/>
      <c r="D23" s="61"/>
      <c r="E23" s="61"/>
      <c r="F23" s="61"/>
      <c r="G23" s="61"/>
      <c r="H23" s="61"/>
      <c r="I23" s="26" t="s">
        <v>15</v>
      </c>
      <c r="J23" s="35">
        <f>J22*0.1</f>
        <v>0</v>
      </c>
    </row>
    <row r="24" spans="2:10" ht="14.25" customHeight="1" x14ac:dyDescent="0.3">
      <c r="B24" s="62"/>
      <c r="C24" s="63"/>
      <c r="D24" s="63"/>
      <c r="E24" s="63"/>
      <c r="F24" s="63"/>
      <c r="G24" s="63"/>
      <c r="H24" s="63"/>
      <c r="I24" s="36" t="s">
        <v>16</v>
      </c>
      <c r="J24" s="37">
        <f>J22+J23</f>
        <v>0</v>
      </c>
    </row>
    <row r="26" spans="2:10" ht="24.65" customHeight="1" x14ac:dyDescent="0.3">
      <c r="B26" s="81" t="s">
        <v>17</v>
      </c>
      <c r="C26" s="82"/>
      <c r="D26" s="82"/>
      <c r="E26" s="82"/>
      <c r="F26" s="82"/>
      <c r="G26" s="82"/>
      <c r="H26" s="82"/>
      <c r="I26" s="82"/>
      <c r="J26" s="83"/>
    </row>
    <row r="27" spans="2:10" ht="25.4" customHeight="1" x14ac:dyDescent="0.3">
      <c r="B27" s="6" t="s">
        <v>18</v>
      </c>
      <c r="C27" s="64" t="s">
        <v>19</v>
      </c>
      <c r="D27" s="64"/>
      <c r="E27" s="64"/>
      <c r="F27" s="64"/>
      <c r="G27" s="64"/>
      <c r="H27" s="64"/>
      <c r="I27" s="64"/>
      <c r="J27" s="65"/>
    </row>
    <row r="28" spans="2:10" ht="25.4" customHeight="1" x14ac:dyDescent="0.3">
      <c r="B28" s="7" t="s">
        <v>20</v>
      </c>
      <c r="C28" s="64" t="s">
        <v>47</v>
      </c>
      <c r="D28" s="64"/>
      <c r="E28" s="64"/>
      <c r="F28" s="64"/>
      <c r="G28" s="64"/>
      <c r="H28" s="64"/>
      <c r="I28" s="64"/>
      <c r="J28" s="65"/>
    </row>
    <row r="29" spans="2:10" ht="30.65" customHeight="1" x14ac:dyDescent="0.3">
      <c r="B29" s="8" t="s">
        <v>21</v>
      </c>
      <c r="C29" s="84" t="s">
        <v>49</v>
      </c>
      <c r="D29" s="84"/>
      <c r="E29" s="84"/>
      <c r="F29" s="84"/>
      <c r="G29" s="84"/>
      <c r="H29" s="84"/>
      <c r="I29" s="84"/>
      <c r="J29" s="85"/>
    </row>
    <row r="30" spans="2:10" ht="25.4" customHeight="1" x14ac:dyDescent="0.3">
      <c r="B30" s="9" t="s">
        <v>22</v>
      </c>
      <c r="C30" s="64" t="s">
        <v>50</v>
      </c>
      <c r="D30" s="64"/>
      <c r="E30" s="64"/>
      <c r="F30" s="64"/>
      <c r="G30" s="64"/>
      <c r="H30" s="64"/>
      <c r="I30" s="64"/>
      <c r="J30" s="65"/>
    </row>
    <row r="31" spans="2:10" ht="25" customHeight="1" x14ac:dyDescent="0.3">
      <c r="B31" s="72" t="s">
        <v>23</v>
      </c>
      <c r="C31" s="64" t="s">
        <v>45</v>
      </c>
      <c r="D31" s="64"/>
      <c r="E31" s="64"/>
      <c r="F31" s="64"/>
      <c r="G31" s="64"/>
      <c r="H31" s="64"/>
      <c r="I31" s="64"/>
      <c r="J31" s="65"/>
    </row>
    <row r="32" spans="2:10" ht="26.5" customHeight="1" x14ac:dyDescent="0.3">
      <c r="B32" s="72"/>
      <c r="C32" s="42" t="s">
        <v>24</v>
      </c>
      <c r="D32" s="66" t="s">
        <v>25</v>
      </c>
      <c r="E32" s="66"/>
      <c r="F32" s="66"/>
      <c r="G32" s="66"/>
      <c r="H32" s="66"/>
      <c r="I32" s="66"/>
      <c r="J32" s="67"/>
    </row>
    <row r="33" spans="2:10" ht="41.15" customHeight="1" x14ac:dyDescent="0.3">
      <c r="B33" s="72"/>
      <c r="C33" s="42" t="s">
        <v>24</v>
      </c>
      <c r="D33" s="68" t="s">
        <v>26</v>
      </c>
      <c r="E33" s="68"/>
      <c r="F33" s="68"/>
      <c r="G33" s="68"/>
      <c r="H33" s="68"/>
      <c r="I33" s="68"/>
      <c r="J33" s="69"/>
    </row>
    <row r="34" spans="2:10" ht="50.5" customHeight="1" x14ac:dyDescent="0.3">
      <c r="B34" s="73"/>
      <c r="C34" s="70" t="s">
        <v>46</v>
      </c>
      <c r="D34" s="70"/>
      <c r="E34" s="70"/>
      <c r="F34" s="70"/>
      <c r="G34" s="70"/>
      <c r="H34" s="70"/>
      <c r="I34" s="70"/>
      <c r="J34" s="71"/>
    </row>
    <row r="36" spans="2:10" ht="30.5" customHeight="1" x14ac:dyDescent="0.3">
      <c r="B36" s="45" t="s">
        <v>51</v>
      </c>
      <c r="C36" s="46"/>
      <c r="D36" s="46"/>
      <c r="E36" s="46"/>
      <c r="F36" s="46"/>
      <c r="G36" s="46"/>
      <c r="H36" s="46"/>
      <c r="I36" s="46"/>
      <c r="J36" s="47"/>
    </row>
    <row r="37" spans="2:10" ht="31.5" customHeight="1" x14ac:dyDescent="0.3">
      <c r="B37" s="48" t="s">
        <v>52</v>
      </c>
      <c r="C37" s="49"/>
      <c r="D37" s="49"/>
      <c r="E37" s="49"/>
      <c r="F37" s="49"/>
      <c r="G37" s="49"/>
      <c r="H37" s="49"/>
      <c r="I37" s="49"/>
      <c r="J37" s="50"/>
    </row>
    <row r="38" spans="2:10" ht="37.5" customHeight="1" x14ac:dyDescent="0.3">
      <c r="B38" s="51" t="s">
        <v>53</v>
      </c>
      <c r="C38" s="52"/>
      <c r="D38" s="52"/>
      <c r="E38" s="52"/>
      <c r="F38" s="52"/>
      <c r="G38" s="52"/>
      <c r="H38" s="52"/>
      <c r="I38" s="52"/>
      <c r="J38" s="53"/>
    </row>
    <row r="39" spans="2:10" ht="33.5" customHeight="1" x14ac:dyDescent="0.3">
      <c r="B39" s="48" t="s">
        <v>55</v>
      </c>
      <c r="C39" s="49"/>
      <c r="D39" s="49"/>
      <c r="E39" s="49"/>
      <c r="F39" s="49"/>
      <c r="G39" s="49"/>
      <c r="H39" s="49"/>
      <c r="I39" s="49"/>
      <c r="J39" s="50"/>
    </row>
    <row r="40" spans="2:10" ht="35" customHeight="1" x14ac:dyDescent="0.3">
      <c r="B40" s="54" t="s">
        <v>54</v>
      </c>
      <c r="C40" s="55"/>
      <c r="D40" s="55"/>
      <c r="E40" s="55"/>
      <c r="F40" s="55"/>
      <c r="G40" s="55"/>
      <c r="H40" s="55"/>
      <c r="I40" s="55"/>
      <c r="J40" s="56"/>
    </row>
    <row r="41" spans="2:10" ht="14" customHeight="1" x14ac:dyDescent="0.35">
      <c r="B41" s="43"/>
      <c r="C41" s="44"/>
      <c r="D41" s="44"/>
      <c r="E41" s="44"/>
      <c r="F41" s="44"/>
      <c r="G41" s="44"/>
      <c r="H41" s="44"/>
      <c r="I41" s="44"/>
      <c r="J41" s="44"/>
    </row>
  </sheetData>
  <sheetProtection algorithmName="SHA-512" hashValue="lO3lVLThOovXbpe8AZ6IU9yJZWQ2NAo8vJxnwWls0cqUC6Rnh+y3FY3CDhi7n6p3pH7ox5HsKcjpcICkyfLoDA==" saltValue="kfGIOmiU5M8RgWjaChPeUw==" spinCount="100000" sheet="1"/>
  <mergeCells count="19">
    <mergeCell ref="D33:J33"/>
    <mergeCell ref="C28:J28"/>
    <mergeCell ref="C34:J34"/>
    <mergeCell ref="B31:B34"/>
    <mergeCell ref="B2:J2"/>
    <mergeCell ref="D4:J7"/>
    <mergeCell ref="B26:J26"/>
    <mergeCell ref="C27:J27"/>
    <mergeCell ref="C29:J29"/>
    <mergeCell ref="B3:J3"/>
    <mergeCell ref="B20:H24"/>
    <mergeCell ref="C30:J30"/>
    <mergeCell ref="C31:J31"/>
    <mergeCell ref="D32:J32"/>
    <mergeCell ref="B36:J36"/>
    <mergeCell ref="B37:J37"/>
    <mergeCell ref="B38:J38"/>
    <mergeCell ref="B40:J40"/>
    <mergeCell ref="B39:J39"/>
  </mergeCells>
  <phoneticPr fontId="7" type="noConversion"/>
  <dataValidations count="1">
    <dataValidation type="list" allowBlank="1" showInputMessage="1" showErrorMessage="1" sqref="D10:D19" xr:uid="{FF7F3A3F-ABE6-4A69-8F57-47B0B4930180}">
      <formula1>CohortNames</formula1>
    </dataValidation>
  </dataValidations>
  <hyperlinks>
    <hyperlink ref="B40:J40" r:id="rId1" display="Email the completed invoice to unisa.taxinvoices@unisa.edu.au, addressed to Education Futures." xr:uid="{180AE940-D075-4C94-A115-9E8654928DB1}"/>
  </hyperlinks>
  <pageMargins left="0.7" right="0.7" top="0.75" bottom="0.75" header="0.3" footer="0.3"/>
  <pageSetup paperSize="8"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ABD65-4B7E-45E8-890A-30774F2CB803}">
  <dimension ref="B2:C19"/>
  <sheetViews>
    <sheetView workbookViewId="0">
      <selection activeCell="B29" sqref="B29"/>
    </sheetView>
  </sheetViews>
  <sheetFormatPr defaultRowHeight="14.5" x14ac:dyDescent="0.35"/>
  <cols>
    <col min="2" max="2" width="44" customWidth="1"/>
    <col min="3" max="3" width="16.54296875" customWidth="1"/>
  </cols>
  <sheetData>
    <row r="2" spans="2:3" x14ac:dyDescent="0.35">
      <c r="B2" t="s">
        <v>7</v>
      </c>
      <c r="C2" t="s">
        <v>27</v>
      </c>
    </row>
    <row r="3" spans="2:3" x14ac:dyDescent="0.35">
      <c r="B3" t="s">
        <v>28</v>
      </c>
      <c r="C3">
        <v>10</v>
      </c>
    </row>
    <row r="4" spans="2:3" x14ac:dyDescent="0.35">
      <c r="B4" t="s">
        <v>29</v>
      </c>
      <c r="C4">
        <v>20</v>
      </c>
    </row>
    <row r="5" spans="2:3" x14ac:dyDescent="0.35">
      <c r="B5" t="s">
        <v>30</v>
      </c>
      <c r="C5">
        <v>20</v>
      </c>
    </row>
    <row r="6" spans="2:3" x14ac:dyDescent="0.35">
      <c r="B6" t="s">
        <v>31</v>
      </c>
      <c r="C6">
        <v>20</v>
      </c>
    </row>
    <row r="7" spans="2:3" x14ac:dyDescent="0.35">
      <c r="B7" t="s">
        <v>32</v>
      </c>
      <c r="C7">
        <v>30</v>
      </c>
    </row>
    <row r="8" spans="2:3" x14ac:dyDescent="0.35">
      <c r="B8" t="s">
        <v>33</v>
      </c>
      <c r="C8">
        <v>30</v>
      </c>
    </row>
    <row r="9" spans="2:3" x14ac:dyDescent="0.35">
      <c r="B9" t="s">
        <v>34</v>
      </c>
      <c r="C9">
        <v>40</v>
      </c>
    </row>
    <row r="10" spans="2:3" x14ac:dyDescent="0.35">
      <c r="B10" t="s">
        <v>35</v>
      </c>
      <c r="C10">
        <v>25</v>
      </c>
    </row>
    <row r="11" spans="2:3" x14ac:dyDescent="0.35">
      <c r="B11" t="s">
        <v>36</v>
      </c>
      <c r="C11">
        <v>25</v>
      </c>
    </row>
    <row r="12" spans="2:3" x14ac:dyDescent="0.35">
      <c r="B12" t="s">
        <v>37</v>
      </c>
      <c r="C12">
        <v>40</v>
      </c>
    </row>
    <row r="13" spans="2:3" x14ac:dyDescent="0.35">
      <c r="B13" t="s">
        <v>38</v>
      </c>
      <c r="C13">
        <v>27</v>
      </c>
    </row>
    <row r="14" spans="2:3" x14ac:dyDescent="0.35">
      <c r="B14" t="s">
        <v>39</v>
      </c>
      <c r="C14">
        <v>33</v>
      </c>
    </row>
    <row r="15" spans="2:3" x14ac:dyDescent="0.35">
      <c r="B15" t="s">
        <v>40</v>
      </c>
      <c r="C15">
        <v>33</v>
      </c>
    </row>
    <row r="16" spans="2:3" x14ac:dyDescent="0.35">
      <c r="B16" t="s">
        <v>41</v>
      </c>
      <c r="C16">
        <v>35</v>
      </c>
    </row>
    <row r="17" spans="2:3" x14ac:dyDescent="0.35">
      <c r="B17" t="s">
        <v>42</v>
      </c>
      <c r="C17">
        <v>20</v>
      </c>
    </row>
    <row r="18" spans="2:3" x14ac:dyDescent="0.35">
      <c r="B18" t="s">
        <v>43</v>
      </c>
      <c r="C18">
        <v>30</v>
      </c>
    </row>
    <row r="19" spans="2:3" x14ac:dyDescent="0.35">
      <c r="B19" t="s">
        <v>44</v>
      </c>
      <c r="C19">
        <v>30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ssigned xmlns="c46a7709-76e5-4241-ab2c-4a19de49340b" xsi:nil="true"/>
    <Document xmlns="c46a7709-76e5-4241-ab2c-4a19de49340b" xsi:nil="true"/>
    <lcf76f155ced4ddcb4097134ff3c332f xmlns="c46a7709-76e5-4241-ab2c-4a19de49340b">
      <Terms xmlns="http://schemas.microsoft.com/office/infopath/2007/PartnerControls"/>
    </lcf76f155ced4ddcb4097134ff3c332f>
    <TaxCatchAll xmlns="426835d5-a2c9-4121-a94d-f70d704efb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8130010887E9439B23C570B5C8D479" ma:contentTypeVersion="20" ma:contentTypeDescription="Create a new document." ma:contentTypeScope="" ma:versionID="40353b5e8ecdd0b23809b6a4c0930d90">
  <xsd:schema xmlns:xsd="http://www.w3.org/2001/XMLSchema" xmlns:xs="http://www.w3.org/2001/XMLSchema" xmlns:p="http://schemas.microsoft.com/office/2006/metadata/properties" xmlns:ns2="c46a7709-76e5-4241-ab2c-4a19de49340b" xmlns:ns3="426835d5-a2c9-4121-a94d-f70d704efbf8" targetNamespace="http://schemas.microsoft.com/office/2006/metadata/properties" ma:root="true" ma:fieldsID="203402562a096337c42e0bd442c39170" ns2:_="" ns3:_="">
    <xsd:import namespace="c46a7709-76e5-4241-ab2c-4a19de49340b"/>
    <xsd:import namespace="426835d5-a2c9-4121-a94d-f70d704efbf8"/>
    <xsd:element name="properties">
      <xsd:complexType>
        <xsd:sequence>
          <xsd:element name="documentManagement">
            <xsd:complexType>
              <xsd:all>
                <xsd:element ref="ns2:Docu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Assigned"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7709-76e5-4241-ab2c-4a19de49340b" elementFormDefault="qualified">
    <xsd:import namespace="http://schemas.microsoft.com/office/2006/documentManagement/types"/>
    <xsd:import namespace="http://schemas.microsoft.com/office/infopath/2007/PartnerControls"/>
    <xsd:element name="Document" ma:index="2" nillable="true" ma:displayName="Document" ma:format="Dropdown" ma:internalName="Document">
      <xsd:simpleType>
        <xsd:restriction base="dms:Choice">
          <xsd:enumeration value="Allocation Reports"/>
          <xsd:enumeration value="Communication Templates"/>
          <xsd:enumeration value="Course Information Summaries"/>
          <xsd:enumeration value="Finance"/>
          <xsd:enumeration value="InPlace"/>
          <xsd:enumeration value="LANTITE"/>
          <xsd:enumeration value="Meetings"/>
          <xsd:enumeration value="PEG"/>
          <xsd:enumeration value="Placement Offer Reports"/>
          <xsd:enumeration value="Placement PreReq Reports"/>
          <xsd:enumeration value="Processes &amp; Procedures"/>
          <xsd:enumeration value="Relationship Management"/>
          <xsd:enumeration value="Rural Placement Reports"/>
          <xsd:enumeration value="Uni Supervisor List"/>
          <xsd:enumeration value="UniPrint - Student Reports"/>
          <xsd:enumeration value="Website Content"/>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Assigned" ma:index="15" nillable="true" ma:displayName="Assigned" ma:internalName="Assigned">
      <xsd:simpleType>
        <xsd:restriction base="dms:Text">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73d28307-4a2f-4d46-81dd-0b9c12a47e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6835d5-a2c9-4121-a94d-f70d704efbf8"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hidden="true" ma:list="{0f479f14-6e19-4cd0-8133-b2dccfa8ac92}" ma:internalName="TaxCatchAll" ma:showField="CatchAllData" ma:web="426835d5-a2c9-4121-a94d-f70d704efb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AD7425C1-E2FE-4F2B-9EC7-4CC931B21E29}">
  <ds:schemaRefs>
    <ds:schemaRef ds:uri="http://schemas.microsoft.com/sharepoint/v3/contenttype/forms"/>
  </ds:schemaRefs>
</ds:datastoreItem>
</file>

<file path=customXml/itemProps2.xml><?xml version="1.0" encoding="utf-8"?>
<ds:datastoreItem xmlns:ds="http://schemas.openxmlformats.org/officeDocument/2006/customXml" ds:itemID="{43BDA10C-9039-48E5-9677-6ACAA0910C6B}">
  <ds:schemaRefs>
    <ds:schemaRef ds:uri="http://schemas.microsoft.com/office/2006/documentManagement/types"/>
    <ds:schemaRef ds:uri="http://purl.org/dc/terms/"/>
    <ds:schemaRef ds:uri="http://purl.org/dc/dcmitype/"/>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426835d5-a2c9-4121-a94d-f70d704efbf8"/>
    <ds:schemaRef ds:uri="c46a7709-76e5-4241-ab2c-4a19de49340b"/>
  </ds:schemaRefs>
</ds:datastoreItem>
</file>

<file path=customXml/itemProps3.xml><?xml version="1.0" encoding="utf-8"?>
<ds:datastoreItem xmlns:ds="http://schemas.openxmlformats.org/officeDocument/2006/customXml" ds:itemID="{A9972E3C-4E26-43F2-8D14-E4A915A8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7709-76e5-4241-ab2c-4a19de49340b"/>
    <ds:schemaRef ds:uri="426835d5-a2c9-4121-a94d-f70d704efb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527963-0147-4BC1-BDE5-4551663E7FD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Example Invoice</vt:lpstr>
      <vt:lpstr>Cohort Data</vt:lpstr>
      <vt:lpstr>CohortList</vt:lpstr>
      <vt:lpstr>CohortNames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Moira Love</dc:creator>
  <cp:keywords/>
  <dc:description/>
  <cp:lastModifiedBy>Moira Love</cp:lastModifiedBy>
  <cp:revision/>
  <dcterms:created xsi:type="dcterms:W3CDTF">2024-11-17T22:24:13Z</dcterms:created>
  <dcterms:modified xsi:type="dcterms:W3CDTF">2024-11-27T09:43:16Z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0x010100178130010887E9439B23C570B5C8D479</vt:lpwstr>
  </property>
  <property fmtid="{D5CDD505-2E9C-101B-9397-08002B2CF9AE}" pid="3" name="MediaServiceImageTags">
    <vt:lpwstr/>
  </property>
</Properties>
</file>